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GCFREDD-Modalidade3/Shared Documents/Modalidade 3/001. Edital LVG/Formulários - apresentação de propostas/"/>
    </mc:Choice>
  </mc:AlternateContent>
  <xr:revisionPtr revIDLastSave="402" documentId="8_{642F8D98-DE82-4A87-821D-A2E29E8A23A2}" xr6:coauthVersionLast="47" xr6:coauthVersionMax="47" xr10:uidLastSave="{C2A1950C-9174-4162-87CF-79C2D60AB11F}"/>
  <bookViews>
    <workbookView xWindow="-28920" yWindow="-120" windowWidth="29040" windowHeight="15720" xr2:uid="{00000000-000D-0000-FFFF-FFFF00000000}"/>
  </bookViews>
  <sheets>
    <sheet name="Instruções" sheetId="2" r:id="rId1"/>
    <sheet name="Categoria das despesas " sheetId="4" r:id="rId2"/>
    <sheet name="Cronograma físico-financeiro" sheetId="1" r:id="rId3"/>
  </sheets>
  <definedNames>
    <definedName name="_xlnm._FilterDatabase" localSheetId="2" hidden="1">'Cronograma físico-financeiro'!$C$5:$L$23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1" l="1"/>
  <c r="N12" i="1"/>
  <c r="N13" i="1"/>
  <c r="N14" i="1"/>
  <c r="N15" i="1"/>
  <c r="N16" i="1"/>
  <c r="N17" i="1"/>
  <c r="N18" i="1"/>
  <c r="N19" i="1"/>
  <c r="N20" i="1"/>
  <c r="N21" i="1"/>
  <c r="M6" i="1"/>
  <c r="N6" i="1" s="1"/>
  <c r="I9" i="1" l="1"/>
  <c r="M9" i="1" s="1"/>
  <c r="N9" i="1" s="1"/>
  <c r="I6" i="1"/>
  <c r="I8" i="1"/>
  <c r="M8" i="1" s="1"/>
  <c r="N8" i="1" s="1"/>
  <c r="L22" i="1"/>
  <c r="K22" i="1"/>
  <c r="J22" i="1"/>
  <c r="I7" i="1"/>
  <c r="M7" i="1" s="1"/>
  <c r="N7" i="1" s="1"/>
  <c r="M10" i="1"/>
  <c r="N10" i="1" s="1"/>
  <c r="I11" i="1"/>
  <c r="M11" i="1" s="1"/>
  <c r="I12" i="1"/>
  <c r="M12" i="1" s="1"/>
  <c r="I13" i="1"/>
  <c r="M13" i="1" s="1"/>
  <c r="I14" i="1"/>
  <c r="M14" i="1" s="1"/>
  <c r="I15" i="1"/>
  <c r="M15" i="1" s="1"/>
  <c r="I16" i="1"/>
  <c r="M16" i="1" s="1"/>
  <c r="I17" i="1"/>
  <c r="M17" i="1" s="1"/>
  <c r="I18" i="1"/>
  <c r="M18" i="1" s="1"/>
  <c r="I19" i="1"/>
  <c r="M19" i="1" s="1"/>
  <c r="I20" i="1"/>
  <c r="M20" i="1" s="1"/>
  <c r="I21" i="1"/>
  <c r="M21" i="1" s="1"/>
  <c r="I22" i="1" l="1"/>
  <c r="M22" i="1" s="1"/>
  <c r="B16" i="1" s="1"/>
</calcChain>
</file>

<file path=xl/sharedStrings.xml><?xml version="1.0" encoding="utf-8"?>
<sst xmlns="http://schemas.openxmlformats.org/spreadsheetml/2006/main" count="115" uniqueCount="96">
  <si>
    <t>Instruções Importantes à elaboração da proposta detalhada do projeto local</t>
  </si>
  <si>
    <t>iii. Indique quando cada atividade deverá ser executada, respeitando o tempo máximo de projeto (12 meses) e o número de parcelas previsto no edital. Para tanto, preencha o plano de trabalho com os valores correspondentes em cada um dos períodos/parcelas nos quais as atividades serão realizadas.</t>
  </si>
  <si>
    <t xml:space="preserve">iv. O valor total de cada parcela deve respeitar as regras apresentadas no item 18 do Edital. </t>
  </si>
  <si>
    <t>v. Não apague as fórmulas, pois elas são fundamentais para a verificação das informações.</t>
  </si>
  <si>
    <t>Categoria de despesas adotadas no âmbito da Modalidade Comunidades</t>
  </si>
  <si>
    <t>Nome</t>
  </si>
  <si>
    <t>Detalhamento</t>
  </si>
  <si>
    <t xml:space="preserve">Passagens </t>
  </si>
  <si>
    <t>Bilhetes aéreos, aquaviários e terrestres</t>
  </si>
  <si>
    <t xml:space="preserve">Diárias </t>
  </si>
  <si>
    <t xml:space="preserve">Custos de alimentação e hospedagem </t>
  </si>
  <si>
    <t>Contratações pessoa física (PF)</t>
  </si>
  <si>
    <t xml:space="preserve">Equipe do Projeto: Coodenador(a), administrativo, estagiários(as), etc. Consultorias em geral ou serviços prestados por pessoa física: cozinheira(o), moderador(a) de oficina, contador(a), advogado(a) etc. </t>
  </si>
  <si>
    <t>Contratações pessoa jurídica (PJ)</t>
  </si>
  <si>
    <t>Serviços diversos prestados por pessoas jurídicas, tais como: serviços de construção, consultoria especializada (marketing, capacitação em temas específicos, georreferenciamento, assessoria jurídica, assessoria contábil, entre outros), locação de veículos/barcos</t>
  </si>
  <si>
    <t>Aquisição de veículos (embarcações de pequeno porte)</t>
  </si>
  <si>
    <t>canoa, voadeira etc.</t>
  </si>
  <si>
    <t>Aquisição de insumos e equipamentos (agricultura e florestal)</t>
  </si>
  <si>
    <t>Máquinas, insumos e equipamentos para plantio e outros tipos de produção agroextrativista</t>
  </si>
  <si>
    <t>Combustível</t>
  </si>
  <si>
    <t>Gasolina, diesel etc.</t>
  </si>
  <si>
    <t>Alimentos e produtos têxteis</t>
  </si>
  <si>
    <t>Alimentação (rancho) para atividades/ eventos nas comunidades, produtos têxteis (tecidos, armarinho)</t>
  </si>
  <si>
    <t>Outros materiais e bens</t>
  </si>
  <si>
    <t>Mobiliário em geral, utensílios de cozinha, materiais de construção, drone, GPS, equipamentos e material para artesanato, EPI</t>
  </si>
  <si>
    <t>Aquisição de equipamentos de informática e audiovisual</t>
  </si>
  <si>
    <t>Notebook, roteadores, acessórios de informática em geral, equipamento audiovisual e comunicação</t>
  </si>
  <si>
    <t>Serviços de comunicação</t>
  </si>
  <si>
    <t>Contas de fixas de comunicação telefonia fixa e móvel, internet, Plataforma Zoom, etc</t>
  </si>
  <si>
    <t>Materiais de escritório</t>
  </si>
  <si>
    <t>Material de escritório, papelaria, fotocópias, produtos de higiene e limpeza</t>
  </si>
  <si>
    <t>Aluguel e instalações</t>
  </si>
  <si>
    <t>Aluguel, condomínio</t>
  </si>
  <si>
    <t>Serviços Essenciais Infraestrutura</t>
  </si>
  <si>
    <t>Contas de luz, água, gás, saneamento, serviço de limpeza</t>
  </si>
  <si>
    <t xml:space="preserve">Tarifas e impostos </t>
  </si>
  <si>
    <t>ISS, IPTU, tarifas bancárias, etc.</t>
  </si>
  <si>
    <t>Outros itens de despesa (especificar)</t>
  </si>
  <si>
    <t>Cartório e outros itens que não se enquadrem nas demais categorias listadas</t>
  </si>
  <si>
    <t>Transporte</t>
  </si>
  <si>
    <t>Serviço de Frete (fluvial, terrestre, aéreo) feito pessoa física ou jurídica, Táxi, Uber, Correios</t>
  </si>
  <si>
    <t>Proponente:</t>
  </si>
  <si>
    <t xml:space="preserve">Objetivo Geral: </t>
  </si>
  <si>
    <t>Número de identificação da ideia de projeto local em que a proposta detalhada se baseia (conforme informado através de e-mail pela equipe da Modalidade Comunidades)</t>
  </si>
  <si>
    <t>Projeto número 2</t>
  </si>
  <si>
    <t>Objetivos específicos</t>
  </si>
  <si>
    <t>Atividade</t>
  </si>
  <si>
    <t xml:space="preserve">Categoria Geral da Despesa </t>
  </si>
  <si>
    <t>Descrição da despesa e unidade de medida</t>
  </si>
  <si>
    <t>Quantidade</t>
  </si>
  <si>
    <t>Valor Unitário (R$)</t>
  </si>
  <si>
    <t>Total da despesa (R$)</t>
  </si>
  <si>
    <t xml:space="preserve">Parcela 1 </t>
  </si>
  <si>
    <t xml:space="preserve">Parcela 2  </t>
  </si>
  <si>
    <t xml:space="preserve">Parcela 3 </t>
  </si>
  <si>
    <t>Total Geral (R$)</t>
  </si>
  <si>
    <t xml:space="preserve">Nome/título da Proposta </t>
  </si>
  <si>
    <t>Inatú Amazônia - Fortalecendo cadeias produtivas na RDS do Uatumã</t>
  </si>
  <si>
    <t>Objetivo 1</t>
  </si>
  <si>
    <t xml:space="preserve">Atividade 1.1 Realização de 2 cursos de boas práticas para a coleta de breu e copaíba com 8h de duração cada </t>
  </si>
  <si>
    <t>Diárias</t>
  </si>
  <si>
    <t>diárias (hospedagem e alimentação) para consultor (2 diárias por curso)</t>
  </si>
  <si>
    <t>Passagens</t>
  </si>
  <si>
    <t>viagem ida e volta para consultor / curso</t>
  </si>
  <si>
    <t xml:space="preserve">Atividade 1.1  Realização de 2 cursos de boas práticas para a coleta de breu e copaíba com 8h de duração cada </t>
  </si>
  <si>
    <t>Contratação Pessoa física</t>
  </si>
  <si>
    <t>consultoria em óleos vegetais (horas-aula)</t>
  </si>
  <si>
    <t>Rancho diário para os participantes dos  cursos (3 refeições por dia de curso X 15 participantes x 2 cursos)</t>
  </si>
  <si>
    <t xml:space="preserve">Nome da Instituição Parceira (Parte Responsável) </t>
  </si>
  <si>
    <t>IDESAM</t>
  </si>
  <si>
    <t>Atividade 1.2</t>
  </si>
  <si>
    <t xml:space="preserve">Povo indígena ou povo e comunidade tradicional a ser beneficiado diretamente pelo Projeto </t>
  </si>
  <si>
    <t>Comunidade Tradicional Agroextrativista  da RDS do Uatumã (AM)</t>
  </si>
  <si>
    <t>Razão ou Denominação denominação social da organização de base diretamente envolvida na elaboração da proposta (se houver)</t>
  </si>
  <si>
    <t>AACRDSU - Associação Agroextrativista das Comunidades da Rds do Rio Uatumã</t>
  </si>
  <si>
    <t>Objetivo 2</t>
  </si>
  <si>
    <t>Atividade 2.1</t>
  </si>
  <si>
    <t>Prazo de execução da proposta (indicar em quantos meses ocorrerá a execução - máximo de 24 meses)</t>
  </si>
  <si>
    <t>18 meses</t>
  </si>
  <si>
    <t>Atividade 2.2</t>
  </si>
  <si>
    <t>Objetivo 3 (taxa administrativa)</t>
  </si>
  <si>
    <t xml:space="preserve">Atividade 3.1 - Aquisição de equipamentos de informática para a associação de base proponente (2 notebook,  2 headset, 2 mouses, 1 impressoa multifuncional, 1 datashow) </t>
  </si>
  <si>
    <t>notebook</t>
  </si>
  <si>
    <t>Valor Total da proposta</t>
  </si>
  <si>
    <t>datashow</t>
  </si>
  <si>
    <t xml:space="preserve">Atividade 3.1 - Aquisição de equipamentos de informática para a associação de base proponente (2 notebook, 1 impressoa multifuncional, 1 datashow) </t>
  </si>
  <si>
    <t>impressora multifuncional</t>
  </si>
  <si>
    <t>Atividade 3.2</t>
  </si>
  <si>
    <t>TOTAL DAS PARCELAS</t>
  </si>
  <si>
    <t>TOTAL DO PROJETO</t>
  </si>
  <si>
    <t>Comparativo entre Total da despesa (coluna I) e Total Geral (coluna M)</t>
  </si>
  <si>
    <t>Título do Projeto</t>
  </si>
  <si>
    <t xml:space="preserve">ANEXO E: ORÇAMENTO E CRONOGRAMA DE DESEMBOLSOS  (PLANO DE TRABALHO) </t>
  </si>
  <si>
    <r>
      <t xml:space="preserve">i. Descreva quais atividades serão realizadas com os recursos solicitados. </t>
    </r>
    <r>
      <rPr>
        <b/>
        <sz val="11"/>
        <color rgb="FF000000"/>
        <rFont val="Calibri"/>
        <family val="2"/>
        <scheme val="minor"/>
      </rPr>
      <t>É recomendado o limite de até 2 atividades por objetivo específico.</t>
    </r>
    <r>
      <rPr>
        <sz val="11"/>
        <color rgb="FF000000"/>
        <rFont val="Calibri"/>
        <family val="2"/>
        <scheme val="minor"/>
      </rPr>
      <t xml:space="preserve"> As atividades do plano de trabalho devem corresponder às atividades previstas na Matriz de Resultados (Anexo D).</t>
    </r>
  </si>
  <si>
    <r>
      <t>ii. Para cada atividade prevista, identifique as categorias de despesas necessárias para a sua execução. A coluna E "</t>
    </r>
    <r>
      <rPr>
        <b/>
        <sz val="11"/>
        <color theme="1"/>
        <rFont val="Calibri"/>
        <family val="2"/>
        <scheme val="minor"/>
      </rPr>
      <t>Categoria Geral da Despesa</t>
    </r>
    <r>
      <rPr>
        <sz val="11"/>
        <color theme="1"/>
        <rFont val="Calibri"/>
        <family val="2"/>
        <scheme val="minor"/>
      </rPr>
      <t>" deve ser preenchida, necessariamente, escolhendo uma das opções adotadas no âmbito da Modalidade Comunidades.</t>
    </r>
  </si>
  <si>
    <r>
      <t xml:space="preserve">vi. A taxa de administração da organização implementadora (remuneração pelo serviço de gestão e implementação do projeto) não deverá representar mais que </t>
    </r>
    <r>
      <rPr>
        <b/>
        <sz val="11"/>
        <color rgb="FF000000"/>
        <rFont val="Calibri"/>
        <family val="2"/>
        <scheme val="minor"/>
      </rPr>
      <t>10%</t>
    </r>
    <r>
      <rPr>
        <sz val="11"/>
        <color rgb="FF000000"/>
        <rFont val="Calibri"/>
        <family val="2"/>
        <scheme val="minor"/>
      </rPr>
      <t xml:space="preserve"> do valor total do projeto, para que o foco da aplicação do recurso se mantenha nos objetivos centrais da proposta. 
Por exemplo, em um projeto da Categoria 1 cujo valor global seja R$ 250 mil, a taxa administrativa será no máximo 25 mil, restando 225 mil para os objetivos centrais do projeto. A taxa administrativa deverá ser apresentada como objetivo específico 3 ou 4, a depender da categoria orçamentária do projeto local. </t>
    </r>
    <r>
      <rPr>
        <b/>
        <sz val="11"/>
        <color rgb="FF000000"/>
        <rFont val="Calibri"/>
        <family val="2"/>
        <scheme val="minor"/>
      </rPr>
      <t>A taxa administrativa não poderá sofrer alterações após aprovação do projeto.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</si>
</sst>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CAAC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4" borderId="2" xfId="0" applyFont="1" applyFill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0" fillId="0" borderId="0" xfId="0" applyAlignment="1">
      <alignment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4" fontId="5" fillId="3" borderId="1" xfId="1" applyFont="1" applyFill="1" applyBorder="1" applyAlignment="1">
      <alignment horizontal="center" vertical="center" wrapText="1"/>
    </xf>
    <xf numFmtId="44" fontId="5" fillId="0" borderId="1" xfId="1" applyFont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44" fontId="5" fillId="0" borderId="0" xfId="0" applyNumberFormat="1" applyFont="1"/>
    <xf numFmtId="44" fontId="5" fillId="0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left" vertical="center" wrapText="1"/>
    </xf>
    <xf numFmtId="44" fontId="7" fillId="0" borderId="1" xfId="1" applyFont="1" applyBorder="1" applyAlignment="1">
      <alignment vertical="center"/>
    </xf>
    <xf numFmtId="44" fontId="7" fillId="0" borderId="1" xfId="1" applyFont="1" applyFill="1" applyBorder="1" applyAlignment="1">
      <alignment vertical="center"/>
    </xf>
    <xf numFmtId="44" fontId="10" fillId="5" borderId="1" xfId="0" applyNumberFormat="1" applyFont="1" applyFill="1" applyBorder="1"/>
    <xf numFmtId="44" fontId="5" fillId="5" borderId="1" xfId="1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right"/>
    </xf>
    <xf numFmtId="0" fontId="10" fillId="5" borderId="4" xfId="0" applyFont="1" applyFill="1" applyBorder="1" applyAlignment="1">
      <alignment horizontal="right"/>
    </xf>
    <xf numFmtId="0" fontId="10" fillId="5" borderId="6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5" xfId="0" applyFont="1" applyFill="1" applyBorder="1"/>
    <xf numFmtId="44" fontId="5" fillId="3" borderId="3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vertical="center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0" fontId="5" fillId="0" borderId="9" xfId="0" applyFont="1" applyBorder="1"/>
    <xf numFmtId="0" fontId="10" fillId="0" borderId="0" xfId="0" applyFont="1" applyFill="1" applyAlignment="1">
      <alignment horizontal="right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2084917</xdr:colOff>
      <xdr:row>22</xdr:row>
      <xdr:rowOff>46621</xdr:rowOff>
    </xdr:from>
    <xdr:to>
      <xdr:col>8</xdr:col>
      <xdr:colOff>963717</xdr:colOff>
      <xdr:row>29</xdr:row>
      <xdr:rowOff>45358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F1CB9F18-4765-8EA2-1836-1F78FBB7A889}"/>
            </a:ext>
          </a:extLst>
        </xdr:cNvPr>
        <xdr:cNvSpPr/>
      </xdr:nvSpPr>
      <xdr:spPr>
        <a:xfrm>
          <a:off x="7080250" y="5888621"/>
          <a:ext cx="4805467" cy="1702654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/>
            <a:t>ATENÇÃO!!!</a:t>
          </a:r>
          <a:r>
            <a:rPr lang="pt-BR" sz="1400" baseline="0"/>
            <a:t> O </a:t>
          </a:r>
          <a:r>
            <a:rPr lang="pt-BR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valor das parcelas deve respeitar as regras de liberação de recursos apresentadas no </a:t>
          </a:r>
          <a:r>
            <a:rPr lang="pt-BR" sz="14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item 18 </a:t>
          </a:r>
          <a:r>
            <a:rPr lang="pt-BR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do Edital:</a:t>
          </a:r>
        </a:p>
        <a:p>
          <a:pPr algn="ctr"/>
          <a:r>
            <a:rPr lang="pt-BR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parcela 1 - máximo 30% do valor total do projeto</a:t>
          </a:r>
        </a:p>
        <a:p>
          <a:pPr algn="ctr"/>
          <a:r>
            <a:rPr lang="pt-BR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parcela 2 - máximo 40% do valor total do projeto</a:t>
          </a:r>
        </a:p>
        <a:p>
          <a:pPr algn="ctr"/>
          <a:r>
            <a:rPr lang="pt-BR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parcela 3 - mínimo 30% do valor total do projeto</a:t>
          </a:r>
        </a:p>
      </xdr:txBody>
    </xdr:sp>
    <xdr:clientData/>
  </xdr:twoCellAnchor>
  <xdr:twoCellAnchor>
    <xdr:from>
      <xdr:col>8</xdr:col>
      <xdr:colOff>1004084</xdr:colOff>
      <xdr:row>22</xdr:row>
      <xdr:rowOff>54544</xdr:rowOff>
    </xdr:from>
    <xdr:to>
      <xdr:col>9</xdr:col>
      <xdr:colOff>380496</xdr:colOff>
      <xdr:row>26</xdr:row>
      <xdr:rowOff>86811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E3438B7A-4DC4-BAA8-A602-E71C5D0B6C54}"/>
            </a:ext>
            <a:ext uri="{147F2762-F138-4A5C-976F-8EAC2B608ADB}">
              <a16:predDERef xmlns:a16="http://schemas.microsoft.com/office/drawing/2014/main" pred="{F1CB9F18-4765-8EA2-1836-1F78FBB7A889}"/>
            </a:ext>
          </a:extLst>
        </xdr:cNvPr>
        <xdr:cNvCxnSpPr/>
      </xdr:nvCxnSpPr>
      <xdr:spPr>
        <a:xfrm flipV="1">
          <a:off x="14891534" y="5255194"/>
          <a:ext cx="1271887" cy="98476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23</xdr:row>
      <xdr:rowOff>28575</xdr:rowOff>
    </xdr:from>
    <xdr:to>
      <xdr:col>4</xdr:col>
      <xdr:colOff>923925</xdr:colOff>
      <xdr:row>28</xdr:row>
      <xdr:rowOff>19050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id="{483FB5C9-AB58-9FF0-9D85-572BB8705B1B}"/>
            </a:ext>
            <a:ext uri="{147F2762-F138-4A5C-976F-8EAC2B608ADB}">
              <a16:predDERef xmlns:a16="http://schemas.microsoft.com/office/drawing/2014/main" pred="{E3438B7A-4DC4-BAA8-A602-E71C5D0B6C54}"/>
            </a:ext>
          </a:extLst>
        </xdr:cNvPr>
        <xdr:cNvSpPr/>
      </xdr:nvSpPr>
      <xdr:spPr>
        <a:xfrm>
          <a:off x="1247775" y="7334250"/>
          <a:ext cx="3562350" cy="11811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100">
              <a:solidFill>
                <a:srgbClr val="000000"/>
              </a:solidFill>
              <a:latin typeface="+mn-lt"/>
              <a:ea typeface="+mn-lt"/>
              <a:cs typeface="+mn-lt"/>
            </a:rPr>
            <a:t>ATENÇÃO: taxa de administração da organização implementadora (remuneração pelo serviço de gestão e implementação do projeto) não deverá representar mais que 10% do valor total do projeto, para que o foco da aplicação do recurso se mantenha nos objetivos centrais da proposta.  </a:t>
          </a:r>
        </a:p>
      </xdr:txBody>
    </xdr:sp>
    <xdr:clientData/>
  </xdr:twoCellAnchor>
  <xdr:twoCellAnchor>
    <xdr:from>
      <xdr:col>13</xdr:col>
      <xdr:colOff>27517</xdr:colOff>
      <xdr:row>21</xdr:row>
      <xdr:rowOff>142875</xdr:rowOff>
    </xdr:from>
    <xdr:to>
      <xdr:col>13</xdr:col>
      <xdr:colOff>352425</xdr:colOff>
      <xdr:row>21</xdr:row>
      <xdr:rowOff>142875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AAD982B-6C82-4657-A9D7-4DCBF5FA98AD}"/>
            </a:ext>
            <a:ext uri="{147F2762-F138-4A5C-976F-8EAC2B608ADB}">
              <a16:predDERef xmlns:a16="http://schemas.microsoft.com/office/drawing/2014/main" pred="{483FB5C9-AB58-9FF0-9D85-572BB8705B1B}"/>
            </a:ext>
          </a:extLst>
        </xdr:cNvPr>
        <xdr:cNvCxnSpPr>
          <a:cxnSpLocks/>
        </xdr:cNvCxnSpPr>
      </xdr:nvCxnSpPr>
      <xdr:spPr>
        <a:xfrm flipH="1">
          <a:off x="18093267" y="8186208"/>
          <a:ext cx="324908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sqref="A1:A7"/>
    </sheetView>
  </sheetViews>
  <sheetFormatPr defaultRowHeight="14.5" x14ac:dyDescent="0.35"/>
  <cols>
    <col min="1" max="1" width="161.26953125" customWidth="1"/>
    <col min="3" max="3" width="79.1796875" customWidth="1"/>
  </cols>
  <sheetData>
    <row r="1" spans="1:1" x14ac:dyDescent="0.35">
      <c r="A1" s="49" t="s">
        <v>0</v>
      </c>
    </row>
    <row r="2" spans="1:1" ht="29" x14ac:dyDescent="0.35">
      <c r="A2" s="50" t="s">
        <v>93</v>
      </c>
    </row>
    <row r="3" spans="1:1" ht="29" x14ac:dyDescent="0.35">
      <c r="A3" s="51" t="s">
        <v>94</v>
      </c>
    </row>
    <row r="4" spans="1:1" ht="29" x14ac:dyDescent="0.35">
      <c r="A4" s="51" t="s">
        <v>1</v>
      </c>
    </row>
    <row r="5" spans="1:1" x14ac:dyDescent="0.35">
      <c r="A5" s="51" t="s">
        <v>2</v>
      </c>
    </row>
    <row r="6" spans="1:1" x14ac:dyDescent="0.35">
      <c r="A6" s="51" t="s">
        <v>3</v>
      </c>
    </row>
    <row r="7" spans="1:1" ht="72.5" x14ac:dyDescent="0.35">
      <c r="A7" s="52" t="s">
        <v>95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topLeftCell="A6" zoomScale="115" zoomScaleNormal="115" workbookViewId="0">
      <selection activeCell="B11" sqref="B11"/>
    </sheetView>
  </sheetViews>
  <sheetFormatPr defaultColWidth="64.453125" defaultRowHeight="14.5" x14ac:dyDescent="0.35"/>
  <cols>
    <col min="1" max="1" width="49.7265625" customWidth="1"/>
    <col min="2" max="2" width="111" customWidth="1"/>
  </cols>
  <sheetData>
    <row r="1" spans="1:3" x14ac:dyDescent="0.35">
      <c r="A1" s="38" t="s">
        <v>4</v>
      </c>
      <c r="B1" s="39"/>
    </row>
    <row r="2" spans="1:3" x14ac:dyDescent="0.35">
      <c r="A2" s="1" t="s">
        <v>5</v>
      </c>
      <c r="B2" s="1" t="s">
        <v>6</v>
      </c>
    </row>
    <row r="3" spans="1:3" ht="24.75" customHeight="1" x14ac:dyDescent="0.35">
      <c r="A3" s="3" t="s">
        <v>7</v>
      </c>
      <c r="B3" s="3" t="s">
        <v>8</v>
      </c>
      <c r="C3" s="4"/>
    </row>
    <row r="4" spans="1:3" x14ac:dyDescent="0.35">
      <c r="A4" s="2" t="s">
        <v>9</v>
      </c>
      <c r="B4" s="2" t="s">
        <v>10</v>
      </c>
    </row>
    <row r="5" spans="1:3" ht="29" x14ac:dyDescent="0.35">
      <c r="A5" s="2" t="s">
        <v>11</v>
      </c>
      <c r="B5" s="2" t="s">
        <v>12</v>
      </c>
    </row>
    <row r="6" spans="1:3" ht="29" x14ac:dyDescent="0.35">
      <c r="A6" s="3" t="s">
        <v>13</v>
      </c>
      <c r="B6" s="2" t="s">
        <v>14</v>
      </c>
    </row>
    <row r="7" spans="1:3" x14ac:dyDescent="0.35">
      <c r="A7" s="3" t="s">
        <v>15</v>
      </c>
      <c r="B7" s="3" t="s">
        <v>16</v>
      </c>
    </row>
    <row r="8" spans="1:3" ht="29" x14ac:dyDescent="0.35">
      <c r="A8" s="2" t="s">
        <v>17</v>
      </c>
      <c r="B8" s="2" t="s">
        <v>18</v>
      </c>
    </row>
    <row r="9" spans="1:3" x14ac:dyDescent="0.35">
      <c r="A9" s="2" t="s">
        <v>19</v>
      </c>
      <c r="B9" s="3" t="s">
        <v>20</v>
      </c>
    </row>
    <row r="10" spans="1:3" x14ac:dyDescent="0.35">
      <c r="A10" s="2" t="s">
        <v>21</v>
      </c>
      <c r="B10" s="2" t="s">
        <v>22</v>
      </c>
    </row>
    <row r="11" spans="1:3" x14ac:dyDescent="0.35">
      <c r="A11" s="2" t="s">
        <v>23</v>
      </c>
      <c r="B11" s="2" t="s">
        <v>24</v>
      </c>
    </row>
    <row r="12" spans="1:3" x14ac:dyDescent="0.35">
      <c r="A12" s="2" t="s">
        <v>25</v>
      </c>
      <c r="B12" s="3" t="s">
        <v>26</v>
      </c>
    </row>
    <row r="13" spans="1:3" x14ac:dyDescent="0.35">
      <c r="A13" s="2" t="s">
        <v>27</v>
      </c>
      <c r="B13" s="3" t="s">
        <v>28</v>
      </c>
    </row>
    <row r="14" spans="1:3" x14ac:dyDescent="0.35">
      <c r="A14" s="2" t="s">
        <v>29</v>
      </c>
      <c r="B14" s="3" t="s">
        <v>30</v>
      </c>
    </row>
    <row r="15" spans="1:3" x14ac:dyDescent="0.35">
      <c r="A15" s="2" t="s">
        <v>31</v>
      </c>
      <c r="B15" s="2" t="s">
        <v>32</v>
      </c>
    </row>
    <row r="16" spans="1:3" x14ac:dyDescent="0.35">
      <c r="A16" s="2" t="s">
        <v>33</v>
      </c>
      <c r="B16" s="2" t="s">
        <v>34</v>
      </c>
    </row>
    <row r="17" spans="1:2" x14ac:dyDescent="0.35">
      <c r="A17" s="2" t="s">
        <v>35</v>
      </c>
      <c r="B17" s="3" t="s">
        <v>36</v>
      </c>
    </row>
    <row r="18" spans="1:2" x14ac:dyDescent="0.35">
      <c r="A18" s="2" t="s">
        <v>37</v>
      </c>
      <c r="B18" s="2" t="s">
        <v>38</v>
      </c>
    </row>
    <row r="19" spans="1:2" x14ac:dyDescent="0.35">
      <c r="A19" s="2" t="s">
        <v>39</v>
      </c>
      <c r="B19" s="3" t="s">
        <v>40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topLeftCell="D10" zoomScale="90" zoomScaleNormal="90" workbookViewId="0">
      <selection activeCell="L12" sqref="L12"/>
    </sheetView>
  </sheetViews>
  <sheetFormatPr defaultColWidth="18.54296875" defaultRowHeight="18.75" customHeight="1" x14ac:dyDescent="0.3"/>
  <cols>
    <col min="1" max="1" width="77.26953125" style="5" hidden="1" customWidth="1"/>
    <col min="2" max="2" width="66.54296875" style="5" hidden="1" customWidth="1"/>
    <col min="3" max="3" width="28" style="5" customWidth="1"/>
    <col min="4" max="4" width="46.54296875" style="5" customWidth="1"/>
    <col min="5" max="5" width="24.54296875" style="5" customWidth="1"/>
    <col min="6" max="6" width="33" style="5" customWidth="1"/>
    <col min="7" max="7" width="14.1796875" style="5" customWidth="1"/>
    <col min="8" max="8" width="21" style="5" customWidth="1"/>
    <col min="9" max="9" width="19" style="5" customWidth="1"/>
    <col min="10" max="10" width="18.26953125" style="5" customWidth="1"/>
    <col min="11" max="11" width="19.54296875" style="5" customWidth="1"/>
    <col min="12" max="12" width="17.81640625" style="5" customWidth="1"/>
    <col min="13" max="13" width="16.453125" style="5" customWidth="1"/>
    <col min="14" max="14" width="26.36328125" style="5" customWidth="1"/>
    <col min="15" max="16384" width="18.54296875" style="5"/>
  </cols>
  <sheetData>
    <row r="1" spans="1:15" ht="18.75" customHeight="1" x14ac:dyDescent="0.3">
      <c r="C1" s="46" t="s">
        <v>92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ht="18.75" customHeight="1" x14ac:dyDescent="0.3">
      <c r="C2" s="7" t="s">
        <v>91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.75" customHeight="1" x14ac:dyDescent="0.3">
      <c r="C3" s="7" t="s">
        <v>41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.75" customHeight="1" x14ac:dyDescent="0.3">
      <c r="C4" s="7" t="s">
        <v>42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5" ht="39" x14ac:dyDescent="0.3">
      <c r="A5" s="8" t="s">
        <v>43</v>
      </c>
      <c r="B5" s="9" t="s">
        <v>44</v>
      </c>
      <c r="C5" s="7" t="s">
        <v>45</v>
      </c>
      <c r="D5" s="7" t="s">
        <v>46</v>
      </c>
      <c r="E5" s="7" t="s">
        <v>47</v>
      </c>
      <c r="F5" s="7" t="s">
        <v>48</v>
      </c>
      <c r="G5" s="7" t="s">
        <v>49</v>
      </c>
      <c r="H5" s="7" t="s">
        <v>50</v>
      </c>
      <c r="I5" s="7" t="s">
        <v>51</v>
      </c>
      <c r="J5" s="6" t="s">
        <v>52</v>
      </c>
      <c r="K5" s="6" t="s">
        <v>53</v>
      </c>
      <c r="L5" s="6" t="s">
        <v>54</v>
      </c>
      <c r="M5" s="10" t="s">
        <v>55</v>
      </c>
      <c r="N5" s="10" t="s">
        <v>90</v>
      </c>
    </row>
    <row r="6" spans="1:15" ht="41.15" customHeight="1" x14ac:dyDescent="0.3">
      <c r="A6" s="8" t="s">
        <v>56</v>
      </c>
      <c r="B6" s="11" t="s">
        <v>57</v>
      </c>
      <c r="C6" s="12" t="s">
        <v>58</v>
      </c>
      <c r="D6" s="12" t="s">
        <v>59</v>
      </c>
      <c r="E6" s="12" t="s">
        <v>60</v>
      </c>
      <c r="F6" s="13" t="s">
        <v>61</v>
      </c>
      <c r="G6" s="14">
        <v>4</v>
      </c>
      <c r="H6" s="15">
        <v>150</v>
      </c>
      <c r="I6" s="16">
        <f t="shared" ref="I6:I21" si="0">H6*G6</f>
        <v>600</v>
      </c>
      <c r="J6" s="17">
        <v>0</v>
      </c>
      <c r="K6" s="18">
        <v>300</v>
      </c>
      <c r="L6" s="17">
        <v>300</v>
      </c>
      <c r="M6" s="17">
        <f>IF(I6&lt;&gt;0,SUM(J6:L6),"")</f>
        <v>600</v>
      </c>
      <c r="N6" s="48" t="str">
        <f>IF(I6&lt;&gt;0,IF(I6=M6,"Valores da linha Total da despesa e Total geral estão iguais",IF(I6&gt;M6,"A linha contém mais recursos em Total da despesa do que em Total geral, ajustar",IF(I6&lt;M6,"A linha contém mais recursos em Total geral do que em Total da despesa, ajustar"))),"")</f>
        <v>Valores da linha Total da despesa e Total geral estão iguais</v>
      </c>
      <c r="O6" s="19"/>
    </row>
    <row r="7" spans="1:15" ht="38.5" customHeight="1" x14ac:dyDescent="0.3">
      <c r="A7" s="8"/>
      <c r="B7" s="11"/>
      <c r="C7" s="12" t="s">
        <v>58</v>
      </c>
      <c r="D7" s="12" t="s">
        <v>59</v>
      </c>
      <c r="E7" s="12" t="s">
        <v>62</v>
      </c>
      <c r="F7" s="13" t="s">
        <v>63</v>
      </c>
      <c r="G7" s="14">
        <v>2</v>
      </c>
      <c r="H7" s="15">
        <v>700</v>
      </c>
      <c r="I7" s="16">
        <f t="shared" si="0"/>
        <v>1400</v>
      </c>
      <c r="J7" s="17">
        <v>0</v>
      </c>
      <c r="K7" s="20">
        <v>700</v>
      </c>
      <c r="L7" s="17">
        <v>700</v>
      </c>
      <c r="M7" s="17">
        <f t="shared" ref="M7:M22" si="1">IF(I7&lt;&gt;0,SUM(J7:L7),"")</f>
        <v>1400</v>
      </c>
      <c r="N7" s="48" t="str">
        <f t="shared" ref="N7:N21" si="2">IF(I7&lt;&gt;0,IF(I7=M7,"Valores da linha Total da despesa e Total geral estão iguais",IF(I7&gt;M7,"A linha contém mais recursos em Total da despesa do que em Total geral, ajustar",IF(I7&lt;M7,"A linha contém mais recursos em Total geral do que em Total da despesa, ajustar"))),"")</f>
        <v>Valores da linha Total da despesa e Total geral estão iguais</v>
      </c>
      <c r="O7" s="19"/>
    </row>
    <row r="8" spans="1:15" ht="48.65" customHeight="1" x14ac:dyDescent="0.3">
      <c r="A8" s="8"/>
      <c r="B8" s="11"/>
      <c r="C8" s="12" t="s">
        <v>58</v>
      </c>
      <c r="D8" s="12" t="s">
        <v>64</v>
      </c>
      <c r="E8" s="12" t="s">
        <v>65</v>
      </c>
      <c r="F8" s="13" t="s">
        <v>66</v>
      </c>
      <c r="G8" s="14">
        <v>16</v>
      </c>
      <c r="H8" s="15">
        <v>180</v>
      </c>
      <c r="I8" s="16">
        <f t="shared" si="0"/>
        <v>2880</v>
      </c>
      <c r="J8" s="17">
        <v>0</v>
      </c>
      <c r="K8" s="20">
        <v>1440</v>
      </c>
      <c r="L8" s="17">
        <v>1440</v>
      </c>
      <c r="M8" s="17">
        <f t="shared" si="1"/>
        <v>2880</v>
      </c>
      <c r="N8" s="48" t="str">
        <f t="shared" si="2"/>
        <v>Valores da linha Total da despesa e Total geral estão iguais</v>
      </c>
      <c r="O8" s="19"/>
    </row>
    <row r="9" spans="1:15" ht="42.65" customHeight="1" x14ac:dyDescent="0.3">
      <c r="A9" s="8"/>
      <c r="B9" s="11"/>
      <c r="C9" s="12" t="s">
        <v>58</v>
      </c>
      <c r="D9" s="12" t="s">
        <v>64</v>
      </c>
      <c r="E9" s="12" t="s">
        <v>21</v>
      </c>
      <c r="F9" s="13" t="s">
        <v>67</v>
      </c>
      <c r="G9" s="14">
        <v>2</v>
      </c>
      <c r="H9" s="15">
        <v>1500</v>
      </c>
      <c r="I9" s="16">
        <f t="shared" si="0"/>
        <v>3000</v>
      </c>
      <c r="J9" s="17">
        <v>0</v>
      </c>
      <c r="K9" s="20">
        <v>1500</v>
      </c>
      <c r="L9" s="17">
        <v>1500</v>
      </c>
      <c r="M9" s="17">
        <f t="shared" si="1"/>
        <v>3000</v>
      </c>
      <c r="N9" s="48" t="str">
        <f t="shared" si="2"/>
        <v>Valores da linha Total da despesa e Total geral estão iguais</v>
      </c>
      <c r="O9" s="19"/>
    </row>
    <row r="10" spans="1:15" ht="40" customHeight="1" x14ac:dyDescent="0.3">
      <c r="A10" s="21" t="s">
        <v>68</v>
      </c>
      <c r="B10" s="22" t="s">
        <v>69</v>
      </c>
      <c r="C10" s="12" t="s">
        <v>58</v>
      </c>
      <c r="D10" s="12" t="s">
        <v>70</v>
      </c>
      <c r="E10" s="9"/>
      <c r="F10" s="23"/>
      <c r="G10" s="24"/>
      <c r="H10" s="25"/>
      <c r="I10" s="16">
        <v>3000</v>
      </c>
      <c r="J10" s="17">
        <v>1000</v>
      </c>
      <c r="K10" s="20">
        <v>1000</v>
      </c>
      <c r="L10" s="17"/>
      <c r="M10" s="17">
        <f t="shared" si="1"/>
        <v>2000</v>
      </c>
      <c r="N10" s="48" t="str">
        <f>IF(I10&lt;&gt;0,IF(I10=M10,"Valores da linha Total da despesa e Total geral estão iguais",IF(I10&gt;M10,"A linha contém mais recursos em Total da despesa do que em Total geral, ajustar",IF(I10&lt;M10,"A linha contém mais recursos em Total geral do que em Total da despesa, ajustar"))),"")</f>
        <v>A linha contém mais recursos em Total da despesa do que em Total geral, ajustar</v>
      </c>
      <c r="O10" s="19"/>
    </row>
    <row r="11" spans="1:15" ht="19.5" customHeight="1" x14ac:dyDescent="0.3">
      <c r="A11" s="8" t="s">
        <v>71</v>
      </c>
      <c r="B11" s="11" t="s">
        <v>72</v>
      </c>
      <c r="C11" s="12" t="s">
        <v>58</v>
      </c>
      <c r="D11" s="12" t="s">
        <v>70</v>
      </c>
      <c r="E11" s="12"/>
      <c r="F11" s="23"/>
      <c r="G11" s="24"/>
      <c r="H11" s="25"/>
      <c r="I11" s="16">
        <f t="shared" si="0"/>
        <v>0</v>
      </c>
      <c r="J11" s="17"/>
      <c r="K11" s="20"/>
      <c r="L11" s="17"/>
      <c r="M11" s="17" t="str">
        <f t="shared" si="1"/>
        <v/>
      </c>
      <c r="N11" s="48" t="str">
        <f t="shared" si="2"/>
        <v/>
      </c>
      <c r="O11" s="19"/>
    </row>
    <row r="12" spans="1:15" ht="22.5" customHeight="1" x14ac:dyDescent="0.3">
      <c r="A12" s="8" t="s">
        <v>73</v>
      </c>
      <c r="B12" s="11" t="s">
        <v>74</v>
      </c>
      <c r="C12" s="12" t="s">
        <v>75</v>
      </c>
      <c r="D12" s="12" t="s">
        <v>76</v>
      </c>
      <c r="E12" s="12"/>
      <c r="F12" s="23"/>
      <c r="G12" s="24"/>
      <c r="H12" s="25"/>
      <c r="I12" s="16">
        <f t="shared" si="0"/>
        <v>0</v>
      </c>
      <c r="J12" s="20"/>
      <c r="K12" s="20"/>
      <c r="L12" s="20"/>
      <c r="M12" s="17" t="str">
        <f t="shared" si="1"/>
        <v/>
      </c>
      <c r="N12" s="48" t="str">
        <f t="shared" si="2"/>
        <v/>
      </c>
      <c r="O12" s="19"/>
    </row>
    <row r="13" spans="1:15" ht="24.75" customHeight="1" x14ac:dyDescent="0.3">
      <c r="A13" s="8" t="s">
        <v>77</v>
      </c>
      <c r="B13" s="11" t="s">
        <v>78</v>
      </c>
      <c r="C13" s="12" t="s">
        <v>75</v>
      </c>
      <c r="D13" s="12" t="s">
        <v>79</v>
      </c>
      <c r="E13" s="12"/>
      <c r="F13" s="23"/>
      <c r="G13" s="24"/>
      <c r="H13" s="25"/>
      <c r="I13" s="16">
        <f t="shared" si="0"/>
        <v>0</v>
      </c>
      <c r="J13" s="20"/>
      <c r="K13" s="20"/>
      <c r="L13" s="20"/>
      <c r="M13" s="17" t="str">
        <f t="shared" si="1"/>
        <v/>
      </c>
      <c r="N13" s="48" t="str">
        <f t="shared" si="2"/>
        <v/>
      </c>
      <c r="O13" s="19"/>
    </row>
    <row r="14" spans="1:15" ht="24.75" customHeight="1" x14ac:dyDescent="0.3">
      <c r="A14" s="8"/>
      <c r="B14" s="11"/>
      <c r="C14" s="12" t="s">
        <v>75</v>
      </c>
      <c r="D14" s="12" t="s">
        <v>79</v>
      </c>
      <c r="E14" s="12"/>
      <c r="F14" s="23"/>
      <c r="G14" s="24"/>
      <c r="H14" s="25"/>
      <c r="I14" s="16">
        <f t="shared" si="0"/>
        <v>0</v>
      </c>
      <c r="J14" s="42"/>
      <c r="K14" s="20"/>
      <c r="L14" s="20"/>
      <c r="M14" s="17" t="str">
        <f t="shared" si="1"/>
        <v/>
      </c>
      <c r="N14" s="48" t="str">
        <f t="shared" si="2"/>
        <v/>
      </c>
      <c r="O14" s="19"/>
    </row>
    <row r="15" spans="1:15" ht="59.25" customHeight="1" x14ac:dyDescent="0.3">
      <c r="A15" s="8"/>
      <c r="B15" s="11"/>
      <c r="C15" s="12" t="s">
        <v>80</v>
      </c>
      <c r="D15" s="12" t="s">
        <v>81</v>
      </c>
      <c r="E15" s="27" t="s">
        <v>25</v>
      </c>
      <c r="F15" s="23" t="s">
        <v>82</v>
      </c>
      <c r="G15" s="24">
        <v>2</v>
      </c>
      <c r="H15" s="25">
        <v>5000</v>
      </c>
      <c r="I15" s="40">
        <f t="shared" si="0"/>
        <v>10000</v>
      </c>
      <c r="J15" s="44"/>
      <c r="K15" s="41">
        <v>10000</v>
      </c>
      <c r="L15" s="20"/>
      <c r="M15" s="17">
        <f t="shared" si="1"/>
        <v>10000</v>
      </c>
      <c r="N15" s="48" t="str">
        <f t="shared" si="2"/>
        <v>Valores da linha Total da despesa e Total geral estão iguais</v>
      </c>
      <c r="O15" s="19"/>
    </row>
    <row r="16" spans="1:15" ht="52" x14ac:dyDescent="0.3">
      <c r="A16" s="8" t="s">
        <v>83</v>
      </c>
      <c r="B16" s="26">
        <f>M22</f>
        <v>21180</v>
      </c>
      <c r="C16" s="12" t="s">
        <v>80</v>
      </c>
      <c r="D16" s="12" t="s">
        <v>81</v>
      </c>
      <c r="E16" s="27" t="s">
        <v>25</v>
      </c>
      <c r="F16" s="12" t="s">
        <v>84</v>
      </c>
      <c r="G16" s="24">
        <v>1</v>
      </c>
      <c r="H16" s="25">
        <v>500</v>
      </c>
      <c r="I16" s="40">
        <f t="shared" si="0"/>
        <v>500</v>
      </c>
      <c r="J16" s="44"/>
      <c r="K16" s="41">
        <v>500</v>
      </c>
      <c r="L16" s="20"/>
      <c r="M16" s="17">
        <f t="shared" si="1"/>
        <v>500</v>
      </c>
      <c r="N16" s="48" t="str">
        <f t="shared" si="2"/>
        <v>Valores da linha Total da despesa e Total geral estão iguais</v>
      </c>
      <c r="O16" s="19"/>
    </row>
    <row r="17" spans="3:15" ht="39" x14ac:dyDescent="0.3">
      <c r="C17" s="12" t="s">
        <v>80</v>
      </c>
      <c r="D17" s="12" t="s">
        <v>85</v>
      </c>
      <c r="E17" s="27" t="s">
        <v>25</v>
      </c>
      <c r="F17" s="12" t="s">
        <v>86</v>
      </c>
      <c r="G17" s="24">
        <v>1</v>
      </c>
      <c r="H17" s="25">
        <v>800</v>
      </c>
      <c r="I17" s="40">
        <f t="shared" si="0"/>
        <v>800</v>
      </c>
      <c r="J17" s="44"/>
      <c r="K17" s="41">
        <v>800</v>
      </c>
      <c r="L17" s="20"/>
      <c r="M17" s="17">
        <f t="shared" si="1"/>
        <v>800</v>
      </c>
      <c r="N17" s="48" t="str">
        <f t="shared" si="2"/>
        <v>Valores da linha Total da despesa e Total geral estão iguais</v>
      </c>
      <c r="O17" s="19"/>
    </row>
    <row r="18" spans="3:15" ht="39" x14ac:dyDescent="0.3">
      <c r="C18" s="12" t="s">
        <v>80</v>
      </c>
      <c r="D18" s="23" t="s">
        <v>87</v>
      </c>
      <c r="E18" s="12"/>
      <c r="F18" s="23"/>
      <c r="G18" s="24"/>
      <c r="H18" s="25"/>
      <c r="I18" s="16">
        <f t="shared" si="0"/>
        <v>0</v>
      </c>
      <c r="J18" s="43"/>
      <c r="K18" s="20"/>
      <c r="L18" s="20"/>
      <c r="M18" s="17" t="str">
        <f t="shared" si="1"/>
        <v/>
      </c>
      <c r="N18" s="48" t="str">
        <f t="shared" si="2"/>
        <v/>
      </c>
      <c r="O18" s="19"/>
    </row>
    <row r="19" spans="3:15" ht="39" x14ac:dyDescent="0.3">
      <c r="C19" s="12"/>
      <c r="D19" s="23"/>
      <c r="E19" s="12"/>
      <c r="F19" s="13"/>
      <c r="G19" s="14"/>
      <c r="H19" s="28"/>
      <c r="I19" s="16">
        <f t="shared" si="0"/>
        <v>0</v>
      </c>
      <c r="J19" s="17"/>
      <c r="K19" s="20"/>
      <c r="L19" s="17"/>
      <c r="M19" s="17" t="str">
        <f t="shared" si="1"/>
        <v/>
      </c>
      <c r="N19" s="48" t="str">
        <f t="shared" si="2"/>
        <v/>
      </c>
      <c r="O19" s="19"/>
    </row>
    <row r="20" spans="3:15" ht="39" x14ac:dyDescent="0.3">
      <c r="C20" s="12"/>
      <c r="D20" s="23"/>
      <c r="E20" s="12"/>
      <c r="F20" s="13"/>
      <c r="G20" s="14"/>
      <c r="H20" s="28"/>
      <c r="I20" s="16">
        <f t="shared" si="0"/>
        <v>0</v>
      </c>
      <c r="J20" s="29"/>
      <c r="K20" s="30"/>
      <c r="L20" s="29"/>
      <c r="M20" s="17" t="str">
        <f t="shared" si="1"/>
        <v/>
      </c>
      <c r="N20" s="48" t="str">
        <f t="shared" si="2"/>
        <v/>
      </c>
      <c r="O20" s="19"/>
    </row>
    <row r="21" spans="3:15" ht="39" x14ac:dyDescent="0.3">
      <c r="C21" s="12"/>
      <c r="D21" s="23"/>
      <c r="E21" s="12"/>
      <c r="F21" s="13"/>
      <c r="G21" s="14"/>
      <c r="H21" s="28"/>
      <c r="I21" s="16">
        <f t="shared" si="0"/>
        <v>0</v>
      </c>
      <c r="J21" s="17"/>
      <c r="K21" s="20"/>
      <c r="L21" s="17"/>
      <c r="M21" s="17" t="str">
        <f t="shared" si="1"/>
        <v/>
      </c>
      <c r="N21" s="48" t="str">
        <f t="shared" si="2"/>
        <v/>
      </c>
      <c r="O21" s="19"/>
    </row>
    <row r="22" spans="3:15" ht="13" x14ac:dyDescent="0.3">
      <c r="C22" s="35" t="s">
        <v>88</v>
      </c>
      <c r="D22" s="36"/>
      <c r="E22" s="36"/>
      <c r="F22" s="36"/>
      <c r="G22" s="36"/>
      <c r="H22" s="37"/>
      <c r="I22" s="31">
        <f>SUM(I6:I21)</f>
        <v>22180</v>
      </c>
      <c r="J22" s="32">
        <f>SUM(J6:J21)</f>
        <v>1000</v>
      </c>
      <c r="K22" s="32">
        <f>SUM(K6:K21)</f>
        <v>16240</v>
      </c>
      <c r="L22" s="32">
        <f>SUM(L6:L21)</f>
        <v>3940</v>
      </c>
      <c r="M22" s="32">
        <f t="shared" si="1"/>
        <v>21180</v>
      </c>
      <c r="N22" s="45" t="s">
        <v>89</v>
      </c>
    </row>
    <row r="23" spans="3:15" ht="13" x14ac:dyDescent="0.3">
      <c r="D23" s="33"/>
    </row>
  </sheetData>
  <mergeCells count="5">
    <mergeCell ref="D2:N2"/>
    <mergeCell ref="D3:N3"/>
    <mergeCell ref="D4:N4"/>
    <mergeCell ref="C1:N1"/>
    <mergeCell ref="C22:H22"/>
  </mergeCells>
  <phoneticPr fontId="4" type="noConversion"/>
  <dataValidations count="2">
    <dataValidation allowBlank="1" showInputMessage="1" showErrorMessage="1" sqref="F16:F17" xr:uid="{00000000-0002-0000-0200-000001000000}"/>
    <dataValidation type="decimal" operator="greaterThan" allowBlank="1" showInputMessage="1" showErrorMessage="1" sqref="I6:I21" xr:uid="{00000000-0002-0000-0200-000000000000}">
      <formula1>0.001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5216D3-4FCD-4B04-BA6A-F4E1C1A5C529}">
          <x14:formula1>
            <xm:f>'Categoria das despesas '!$A$3:$A$19</xm:f>
          </x14:formula1>
          <xm:sqref>E6:E21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50DB39B339E409BB2C9AC49240521" ma:contentTypeVersion="19" ma:contentTypeDescription="Create a new document." ma:contentTypeScope="" ma:versionID="f69d3670937e4d685dcf534e914d2c79">
  <xsd:schema xmlns:xsd="http://www.w3.org/2001/XMLSchema" xmlns:xs="http://www.w3.org/2001/XMLSchema" xmlns:p="http://schemas.microsoft.com/office/2006/metadata/properties" xmlns:ns2="902fcb09-4ab6-4a85-8239-36c484dabb6b" xmlns:ns3="d0a69efa-6fa1-46d7-b88a-5f7446d838ae" targetNamespace="http://schemas.microsoft.com/office/2006/metadata/properties" ma:root="true" ma:fieldsID="5ad5727ab4aef75fbf08b1e35a1d2515" ns2:_="" ns3:_="">
    <xsd:import namespace="902fcb09-4ab6-4a85-8239-36c484dabb6b"/>
    <xsd:import namespace="d0a69efa-6fa1-46d7-b88a-5f7446d83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fcb09-4ab6-4a85-8239-36c484dab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69efa-6fa1-46d7-b88a-5f7446d838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50ab10-f8cd-4821-bf5f-b8cd3c7785a6}" ma:internalName="TaxCatchAll" ma:showField="CatchAllData" ma:web="d0a69efa-6fa1-46d7-b88a-5f7446d838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fcb09-4ab6-4a85-8239-36c484dabb6b">
      <Terms xmlns="http://schemas.microsoft.com/office/infopath/2007/PartnerControls"/>
    </lcf76f155ced4ddcb4097134ff3c332f>
    <TaxCatchAll xmlns="d0a69efa-6fa1-46d7-b88a-5f7446d838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54C16-970F-4407-A780-164CF3EB56EE}"/>
</file>

<file path=customXml/itemProps2.xml><?xml version="1.0" encoding="utf-8"?>
<ds:datastoreItem xmlns:ds="http://schemas.openxmlformats.org/officeDocument/2006/customXml" ds:itemID="{54881AE2-6C7B-4825-BF7F-054325EECDB9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d0a69efa-6fa1-46d7-b88a-5f7446d838ae"/>
    <ds:schemaRef ds:uri="902fcb09-4ab6-4a85-8239-36c484dabb6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45FA8D0-2D9F-4A8D-8266-9AE8999F0A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Categoria das despesas </vt:lpstr>
      <vt:lpstr>Cronograma físico-financeiro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Santos</dc:creator>
  <cp:keywords/>
  <dc:description/>
  <cp:lastModifiedBy>Mariana Machado</cp:lastModifiedBy>
  <cp:revision/>
  <dcterms:created xsi:type="dcterms:W3CDTF">2023-03-29T18:55:01Z</dcterms:created>
  <dcterms:modified xsi:type="dcterms:W3CDTF">2026-07-27T16:56:39Z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0x0101004BE50DB39B339E409BB2C9AC49240521</vt:lpwstr>
  </property>
  <property fmtid="{D5CDD505-2E9C-101B-9397-08002B2CF9AE}" pid="3" name="MediaServiceImageTags">
    <vt:lpwstr/>
  </property>
</Properties>
</file>